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23" sheetId="1" r:id="rId1"/>
  </sheets>
  <externalReferences>
    <externalReference r:id="rId2"/>
    <externalReference r:id="rId3"/>
    <externalReference r:id="rId4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0" i="1" l="1"/>
  <c r="H48" i="1"/>
  <c r="F48" i="1"/>
  <c r="E47" i="1"/>
  <c r="D47" i="1" s="1"/>
  <c r="E46" i="1"/>
  <c r="D46" i="1" s="1"/>
  <c r="E45" i="1"/>
  <c r="D45" i="1" s="1"/>
  <c r="D32" i="1" s="1"/>
  <c r="I44" i="1"/>
  <c r="G44" i="1"/>
  <c r="E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I32" i="1"/>
  <c r="G32" i="1"/>
  <c r="E32" i="1"/>
  <c r="E30" i="1"/>
  <c r="D30" i="1"/>
  <c r="E29" i="1"/>
  <c r="D29" i="1"/>
  <c r="E28" i="1"/>
  <c r="D28" i="1"/>
  <c r="I27" i="1"/>
  <c r="I31" i="1" s="1"/>
  <c r="I48" i="1" s="1"/>
  <c r="G27" i="1"/>
  <c r="G31" i="1" s="1"/>
  <c r="G48" i="1" s="1"/>
  <c r="E27" i="1"/>
  <c r="D27" i="1"/>
  <c r="E26" i="1"/>
  <c r="D26" i="1"/>
  <c r="E25" i="1"/>
  <c r="D25" i="1"/>
  <c r="I23" i="1"/>
  <c r="G23" i="1"/>
  <c r="E23" i="1" s="1"/>
  <c r="D23" i="1"/>
  <c r="D22" i="1"/>
  <c r="E21" i="1"/>
  <c r="D21" i="1" s="1"/>
  <c r="D20" i="1" s="1"/>
  <c r="D31" i="1" s="1"/>
  <c r="I20" i="1"/>
  <c r="H20" i="1"/>
  <c r="G20" i="1"/>
  <c r="F20" i="1"/>
  <c r="E20" i="1"/>
  <c r="D48" i="1" l="1"/>
  <c r="E31" i="1"/>
  <c r="E48" i="1" s="1"/>
</calcChain>
</file>

<file path=xl/sharedStrings.xml><?xml version="1.0" encoding="utf-8"?>
<sst xmlns="http://schemas.openxmlformats.org/spreadsheetml/2006/main" count="80" uniqueCount="73">
  <si>
    <t>ОБЩИНА БЯЛА, ОБЛАСТ РУСЕ</t>
  </si>
  <si>
    <t xml:space="preserve">7100 Бяла, обл.Русе, пл.“Екзарх Йосиф І ” № 1, тел. 0817/7 20-20, факс 0817/746-34,                                                                                      е-mail: byala.rs@byala.bg
</t>
  </si>
  <si>
    <t>Приложение №23</t>
  </si>
  <si>
    <t>Утвърдил:</t>
  </si>
  <si>
    <t>Димитър Славов</t>
  </si>
  <si>
    <t>Кмет на Община Бяла</t>
  </si>
  <si>
    <t>П Л А Н – С М Е Т К А</t>
  </si>
  <si>
    <t>за разходите на кметство - с. Лом Черковна, общ. Бяла, обл. Русе</t>
  </si>
  <si>
    <t>за бюджетната 2026 година</t>
  </si>
  <si>
    <t>Параграф</t>
  </si>
  <si>
    <t xml:space="preserve">     НАИМЕНОВАНИЕ</t>
  </si>
  <si>
    <t>НАЧАЛЕНПЛАН 2026</t>
  </si>
  <si>
    <t>Държавни дейности</t>
  </si>
  <si>
    <t>Местни дейности</t>
  </si>
  <si>
    <t>Месечен</t>
  </si>
  <si>
    <t>Годишен</t>
  </si>
  <si>
    <t>Натурален
показател</t>
  </si>
  <si>
    <t>Субсидия €</t>
  </si>
  <si>
    <t>01-00</t>
  </si>
  <si>
    <t>Заплати и възнаграждения</t>
  </si>
  <si>
    <t>01-01</t>
  </si>
  <si>
    <t>Заплати  по трудови правоотношения</t>
  </si>
  <si>
    <t>ДМС и други доп. възнаграждения</t>
  </si>
  <si>
    <t>02-00</t>
  </si>
  <si>
    <t>Други възнагражд. и плащания</t>
  </si>
  <si>
    <t>Нещатен персонал</t>
  </si>
  <si>
    <t>02-05</t>
  </si>
  <si>
    <t>СБКО</t>
  </si>
  <si>
    <t>02-09</t>
  </si>
  <si>
    <t>Други плащания и възнаграждения</t>
  </si>
  <si>
    <t>05-00</t>
  </si>
  <si>
    <t>Зад. осиг.вноски от работодател</t>
  </si>
  <si>
    <t>05-51</t>
  </si>
  <si>
    <t>Осиг. вноски за ДОО</t>
  </si>
  <si>
    <t>05-60</t>
  </si>
  <si>
    <t>З О В от работодател</t>
  </si>
  <si>
    <t>05-80</t>
  </si>
  <si>
    <t>Вноски за ДЗПО</t>
  </si>
  <si>
    <t>ФОНД ТРЗ</t>
  </si>
  <si>
    <t>Издръжка</t>
  </si>
  <si>
    <t>Постелен инв. и облекло</t>
  </si>
  <si>
    <t>10-15</t>
  </si>
  <si>
    <t>Материали</t>
  </si>
  <si>
    <t>10-16</t>
  </si>
  <si>
    <t>Вода</t>
  </si>
  <si>
    <t>Eл. енергия</t>
  </si>
  <si>
    <t xml:space="preserve">Горива </t>
  </si>
  <si>
    <t>10-20</t>
  </si>
  <si>
    <t>Външни услуги</t>
  </si>
  <si>
    <t>Телефони (мобилни, стационарни, интернет)</t>
  </si>
  <si>
    <t>10-30</t>
  </si>
  <si>
    <t>Текущ ремонт</t>
  </si>
  <si>
    <t>Командировки в страната</t>
  </si>
  <si>
    <t>Други разходи</t>
  </si>
  <si>
    <t>10-62</t>
  </si>
  <si>
    <t>Застраховки</t>
  </si>
  <si>
    <t>19-00</t>
  </si>
  <si>
    <t>Платени данъци, такси и административни санкции</t>
  </si>
  <si>
    <t>19-01</t>
  </si>
  <si>
    <t>Държавни днъци, такси</t>
  </si>
  <si>
    <t>19-81</t>
  </si>
  <si>
    <t>Общински данъци, такси</t>
  </si>
  <si>
    <t>Всичко заплати и  издръжка</t>
  </si>
  <si>
    <t xml:space="preserve">Месечна Субсидия </t>
  </si>
  <si>
    <t>Зимно поддържане и снегопочистване</t>
  </si>
  <si>
    <t>ДИМИТЪР СЛАВОВ</t>
  </si>
  <si>
    <t>Съгласувал:</t>
  </si>
  <si>
    <t>Марияна Тънмазова</t>
  </si>
  <si>
    <t>област Русе</t>
  </si>
  <si>
    <t>Главен счетоводител</t>
  </si>
  <si>
    <t>Изготвил:</t>
  </si>
  <si>
    <t>Мария Личева</t>
  </si>
  <si>
    <t>Старши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</si>
</sst>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20"/>
      <name val="Arial"/>
      <family val="2"/>
      <charset val="204"/>
    </font>
    <font>
      <sz val="10"/>
      <name val="Times New Roman"/>
      <family val="1"/>
      <charset val="204"/>
    </font>
    <font>
      <i/>
      <sz val="9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1" xfId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0" xfId="0" applyFont="1"/>
    <xf numFmtId="0" fontId="4" fillId="0" borderId="2" xfId="1" applyFont="1" applyBorder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12" fillId="0" borderId="0" xfId="0" applyFont="1" applyAlignment="1">
      <alignment horizontal="center"/>
    </xf>
    <xf numFmtId="0" fontId="13" fillId="0" borderId="0" xfId="0" applyFont="1" applyAlignment="1"/>
    <xf numFmtId="49" fontId="14" fillId="0" borderId="0" xfId="0" applyNumberFormat="1" applyFont="1" applyAlignment="1">
      <alignment horizontal="center"/>
    </xf>
    <xf numFmtId="49" fontId="14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12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top" wrapText="1"/>
    </xf>
    <xf numFmtId="0" fontId="14" fillId="0" borderId="7" xfId="0" applyFont="1" applyBorder="1" applyAlignment="1">
      <alignment vertical="top" wrapText="1"/>
    </xf>
    <xf numFmtId="1" fontId="14" fillId="0" borderId="7" xfId="0" applyNumberFormat="1" applyFont="1" applyBorder="1" applyAlignment="1">
      <alignment wrapText="1"/>
    </xf>
    <xf numFmtId="1" fontId="14" fillId="0" borderId="6" xfId="0" applyNumberFormat="1" applyFont="1" applyBorder="1" applyAlignment="1">
      <alignment wrapText="1"/>
    </xf>
    <xf numFmtId="0" fontId="14" fillId="0" borderId="0" xfId="0" applyFont="1"/>
    <xf numFmtId="49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1" fontId="3" fillId="0" borderId="7" xfId="0" applyNumberFormat="1" applyFont="1" applyBorder="1" applyAlignment="1">
      <alignment wrapText="1"/>
    </xf>
    <xf numFmtId="0" fontId="3" fillId="0" borderId="7" xfId="0" applyFont="1" applyBorder="1" applyAlignment="1">
      <alignment wrapText="1"/>
    </xf>
    <xf numFmtId="1" fontId="3" fillId="0" borderId="6" xfId="0" applyNumberFormat="1" applyFont="1" applyBorder="1" applyAlignment="1">
      <alignment wrapText="1"/>
    </xf>
    <xf numFmtId="0" fontId="3" fillId="0" borderId="8" xfId="0" applyFont="1" applyBorder="1" applyAlignment="1"/>
    <xf numFmtId="0" fontId="14" fillId="0" borderId="7" xfId="0" applyFont="1" applyBorder="1" applyAlignment="1">
      <alignment wrapText="1"/>
    </xf>
    <xf numFmtId="0" fontId="14" fillId="0" borderId="8" xfId="0" applyFont="1" applyBorder="1" applyAlignment="1"/>
    <xf numFmtId="49" fontId="3" fillId="0" borderId="6" xfId="0" applyNumberFormat="1" applyFont="1" applyBorder="1" applyAlignment="1">
      <alignment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1" fontId="14" fillId="0" borderId="8" xfId="0" applyNumberFormat="1" applyFont="1" applyBorder="1" applyAlignment="1"/>
    <xf numFmtId="0" fontId="3" fillId="0" borderId="4" xfId="0" applyFont="1" applyBorder="1" applyAlignment="1">
      <alignment horizontal="center" vertical="center" wrapText="1"/>
    </xf>
    <xf numFmtId="1" fontId="14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4" xfId="0" applyFont="1" applyBorder="1"/>
    <xf numFmtId="49" fontId="3" fillId="0" borderId="8" xfId="0" applyNumberFormat="1" applyFont="1" applyBorder="1"/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right"/>
    </xf>
    <xf numFmtId="0" fontId="5" fillId="0" borderId="0" xfId="1" applyFont="1"/>
    <xf numFmtId="0" fontId="0" fillId="0" borderId="0" xfId="0" applyFont="1" applyAlignment="1">
      <alignment horizontal="left"/>
    </xf>
    <xf numFmtId="0" fontId="15" fillId="0" borderId="0" xfId="1" applyFont="1"/>
    <xf numFmtId="0" fontId="0" fillId="0" borderId="0" xfId="0" applyFont="1"/>
    <xf numFmtId="49" fontId="3" fillId="0" borderId="0" xfId="0" applyNumberFormat="1" applyFont="1" applyAlignment="1">
      <alignment horizontal="center"/>
    </xf>
    <xf numFmtId="0" fontId="16" fillId="0" borderId="0" xfId="0" applyFont="1"/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left"/>
    </xf>
  </cellXfs>
  <cellStyles count="2">
    <cellStyle name="Нормален" xfId="0" builtinId="0"/>
    <cellStyle name="Нормален_Приходи местни дейности План 201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-&#1041;&#1070;&#1044;&#1046;&#1045;&#1058;%202026/&#1041;&#1070;&#1044;&#1046;&#1045;&#1058;%202026/PRILOJENIA_BUDGET_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№1 Прих. ДД26 ДА"/>
      <sheetName val="№2 Прих. Мест. дейн.26 ДА"/>
      <sheetName val="№3 Разх ДД 26 с прех ДА"/>
      <sheetName val="№4 Разх. Мест. дейн.26 да"/>
      <sheetName val="№5 Целев 26 ДА корек. 1908 ДЕН"/>
      <sheetName val="№6 Списък транспорт 26 ДА"/>
      <sheetName val="№7 План-график задълж 26 да"/>
      <sheetName val="№8 Поет дълг 2026 ДА"/>
      <sheetName val="№9 Индик разче 26 ДА"/>
      <sheetName val="№10 КДУ 2026 да"/>
      <sheetName val="№11 ОП ДЕПО 2026 ДА"/>
      <sheetName val="№12 КАПИТАЛОВИ СБС 26 ДА"/>
      <sheetName val="№13 КАПИТ от ДРУГИ ИЗТ 26 да"/>
      <sheetName val="№14 ТРИГОДИШНА ДА"/>
      <sheetName val="№15 Ботров 2026 ДА"/>
      <sheetName val="№16 Стърмен 2026 ДА"/>
      <sheetName val="№17 Пейчиново 2026 ДА"/>
      <sheetName val="№18 Пет Кладенци 2026 да"/>
      <sheetName val="№19 Бистренци 2026 ДА"/>
      <sheetName val="№20 Босилковци 2025"/>
      <sheetName val="№21 Дряновец 2026 ДА"/>
      <sheetName val="№22 Копривец 2026 да"/>
      <sheetName val="№23 Лом Черковна 2026 да"/>
      <sheetName val="№24 Полско Косово 2026 ДА"/>
      <sheetName val="№25 ФЛОРА 26 ДА"/>
      <sheetName val="№26 - протокола"/>
      <sheetName val="№26 мУЗЕЙ"/>
      <sheetName val="за презент"/>
      <sheetName val="№26 ТЕКУЩ  РЕМОНТ УЛИЦИ"/>
      <sheetName val="№3 Разх ДД 23 (2)"/>
      <sheetName val="№14  тригодишната"/>
      <sheetName val="ЧИТАЛИЩА 2023"/>
      <sheetName val="ЗА ИНДИКАТИВЕН 2023"/>
      <sheetName val="№12 СОБСТВЕНИ КАПИТ23"/>
      <sheetName val="№14 ТРИГОДИШНА"/>
      <sheetName val="№12 ТЕКУЩ РЕМОНТ ВСИЧКИ"/>
      <sheetName val="Лист1"/>
      <sheetName val="№12 ТЕКУЩ  С ОТПАДНАЛИ"/>
      <sheetName val="№5 Целеви Кап 23"/>
      <sheetName val="Спортни кл. нач. план 2023"/>
      <sheetName val="Трансфери ЦНСТ ЦСРИ 2021"/>
      <sheetName val="Трансф. Делег. Дейн.2021"/>
      <sheetName val="№3 Разх ДД 25"/>
      <sheetName val="БЮДЖ ВЗАИМ 24"/>
      <sheetName val="№10 КДУ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I58"/>
  <sheetViews>
    <sheetView tabSelected="1" topLeftCell="A2" zoomScaleNormal="100" workbookViewId="0">
      <selection activeCell="C39" sqref="C39"/>
    </sheetView>
  </sheetViews>
  <sheetFormatPr defaultRowHeight="12.75" x14ac:dyDescent="0.2"/>
  <cols>
    <col min="1" max="1" width="9.28515625" style="3" customWidth="1"/>
    <col min="2" max="2" width="9.140625" style="5" customWidth="1"/>
    <col min="3" max="3" width="27.85546875" style="3" customWidth="1"/>
    <col min="4" max="4" width="10.7109375" style="3" hidden="1" customWidth="1"/>
    <col min="5" max="5" width="10.28515625" style="3" customWidth="1"/>
    <col min="6" max="6" width="10.85546875" style="3" customWidth="1"/>
    <col min="7" max="7" width="9.28515625" style="6" customWidth="1"/>
    <col min="8" max="8" width="10.140625" style="3" customWidth="1"/>
    <col min="9" max="13" width="9.140625" style="3" customWidth="1"/>
    <col min="14" max="16384" width="9.140625" style="3"/>
  </cols>
  <sheetData>
    <row r="1" spans="2:9" ht="24.75" customHeight="1" x14ac:dyDescent="0.35">
      <c r="B1" s="1" t="s">
        <v>0</v>
      </c>
      <c r="C1" s="2"/>
      <c r="D1" s="2"/>
      <c r="E1" s="2"/>
      <c r="F1" s="2"/>
      <c r="G1" s="2"/>
      <c r="H1" s="2"/>
      <c r="I1" s="2"/>
    </row>
    <row r="2" spans="2:9" ht="36.75" customHeight="1" x14ac:dyDescent="0.2">
      <c r="B2" s="4" t="s">
        <v>1</v>
      </c>
      <c r="C2" s="4"/>
      <c r="D2" s="4"/>
      <c r="E2" s="4"/>
      <c r="F2" s="4"/>
      <c r="G2" s="4"/>
      <c r="H2" s="4"/>
      <c r="I2" s="4"/>
    </row>
    <row r="3" spans="2:9" ht="14.25" x14ac:dyDescent="0.2">
      <c r="H3" s="7" t="s">
        <v>2</v>
      </c>
      <c r="I3" s="7"/>
    </row>
    <row r="4" spans="2:9" ht="14.25" x14ac:dyDescent="0.2">
      <c r="E4" s="8"/>
      <c r="F4" s="8"/>
      <c r="G4" s="9"/>
      <c r="H4" s="10"/>
      <c r="I4" s="10"/>
    </row>
    <row r="5" spans="2:9" x14ac:dyDescent="0.2">
      <c r="E5" s="8"/>
      <c r="F5" s="11" t="s">
        <v>3</v>
      </c>
      <c r="G5" s="12"/>
      <c r="H5" s="13"/>
      <c r="I5" s="8"/>
    </row>
    <row r="6" spans="2:9" x14ac:dyDescent="0.2">
      <c r="E6" s="8"/>
      <c r="F6" s="14"/>
      <c r="G6" s="14" t="s">
        <v>4</v>
      </c>
      <c r="H6" s="13"/>
      <c r="I6" s="8"/>
    </row>
    <row r="7" spans="2:9" x14ac:dyDescent="0.2">
      <c r="E7" s="8"/>
      <c r="F7" s="14"/>
      <c r="G7" s="15" t="s">
        <v>5</v>
      </c>
      <c r="H7" s="13"/>
      <c r="I7" s="8"/>
    </row>
    <row r="8" spans="2:9" x14ac:dyDescent="0.2">
      <c r="E8" s="8"/>
      <c r="F8" s="8"/>
      <c r="G8" s="16"/>
      <c r="H8" s="17"/>
      <c r="I8" s="18"/>
    </row>
    <row r="9" spans="2:9" ht="12.75" hidden="1" customHeight="1" x14ac:dyDescent="0.2">
      <c r="E9" s="8"/>
      <c r="F9" s="8"/>
      <c r="G9" s="8"/>
      <c r="H9" s="8"/>
      <c r="I9" s="8"/>
    </row>
    <row r="10" spans="2:9" ht="12.75" hidden="1" customHeight="1" x14ac:dyDescent="0.2">
      <c r="E10" s="8"/>
      <c r="F10" s="8"/>
      <c r="G10" s="8"/>
      <c r="H10" s="9"/>
      <c r="I10" s="8"/>
    </row>
    <row r="11" spans="2:9" ht="12.75" hidden="1" customHeight="1" x14ac:dyDescent="0.2">
      <c r="E11" s="8"/>
      <c r="F11" s="8"/>
      <c r="G11" s="8"/>
      <c r="H11" s="9"/>
      <c r="I11" s="8"/>
    </row>
    <row r="12" spans="2:9" ht="13.5" customHeight="1" x14ac:dyDescent="0.2">
      <c r="E12" s="8"/>
      <c r="F12" s="8"/>
      <c r="G12" s="8"/>
      <c r="H12" s="9"/>
      <c r="I12" s="8"/>
    </row>
    <row r="13" spans="2:9" x14ac:dyDescent="0.2">
      <c r="E13" s="8"/>
      <c r="F13" s="8"/>
      <c r="G13" s="8"/>
      <c r="H13" s="9"/>
      <c r="I13" s="8"/>
    </row>
    <row r="14" spans="2:9" ht="18.75" x14ac:dyDescent="0.3">
      <c r="B14" s="19" t="s">
        <v>6</v>
      </c>
      <c r="C14" s="19"/>
      <c r="D14" s="19"/>
      <c r="E14" s="19"/>
      <c r="F14" s="19"/>
      <c r="G14" s="19"/>
      <c r="H14" s="20"/>
      <c r="I14" s="20"/>
    </row>
    <row r="15" spans="2:9" ht="15.75" x14ac:dyDescent="0.25">
      <c r="B15" s="21" t="s">
        <v>7</v>
      </c>
      <c r="C15" s="21"/>
      <c r="D15" s="21"/>
      <c r="E15" s="21"/>
      <c r="F15" s="21"/>
      <c r="G15" s="21"/>
      <c r="H15" s="22"/>
      <c r="I15" s="22"/>
    </row>
    <row r="16" spans="2:9" ht="15.75" x14ac:dyDescent="0.25">
      <c r="B16" s="21" t="s">
        <v>8</v>
      </c>
      <c r="C16" s="21"/>
      <c r="D16" s="21"/>
      <c r="E16" s="21"/>
      <c r="F16" s="21"/>
      <c r="G16" s="21"/>
      <c r="H16" s="22"/>
      <c r="I16" s="22"/>
    </row>
    <row r="17" spans="2:9" ht="13.5" thickBot="1" x14ac:dyDescent="0.25">
      <c r="B17" s="23"/>
    </row>
    <row r="18" spans="2:9" ht="48" customHeight="1" thickBot="1" x14ac:dyDescent="0.25">
      <c r="B18" s="24" t="s">
        <v>9</v>
      </c>
      <c r="C18" s="25" t="s">
        <v>10</v>
      </c>
      <c r="D18" s="26" t="s">
        <v>11</v>
      </c>
      <c r="E18" s="27"/>
      <c r="F18" s="26" t="s">
        <v>12</v>
      </c>
      <c r="G18" s="28"/>
      <c r="H18" s="29" t="s">
        <v>13</v>
      </c>
      <c r="I18" s="30"/>
    </row>
    <row r="19" spans="2:9" ht="27.75" customHeight="1" thickBot="1" x14ac:dyDescent="0.25">
      <c r="B19" s="31"/>
      <c r="C19" s="32"/>
      <c r="D19" s="33" t="s">
        <v>14</v>
      </c>
      <c r="E19" s="33" t="s">
        <v>15</v>
      </c>
      <c r="F19" s="34" t="s">
        <v>16</v>
      </c>
      <c r="G19" s="34" t="s">
        <v>17</v>
      </c>
      <c r="H19" s="34" t="s">
        <v>16</v>
      </c>
      <c r="I19" s="34" t="s">
        <v>17</v>
      </c>
    </row>
    <row r="20" spans="2:9" s="39" customFormat="1" ht="18.95" customHeight="1" thickBot="1" x14ac:dyDescent="0.25">
      <c r="B20" s="35" t="s">
        <v>18</v>
      </c>
      <c r="C20" s="36" t="s">
        <v>19</v>
      </c>
      <c r="D20" s="37">
        <f t="shared" ref="D20:I20" si="0">SUM(D21:D22)</f>
        <v>2975</v>
      </c>
      <c r="E20" s="37">
        <f t="shared" si="0"/>
        <v>35700</v>
      </c>
      <c r="F20" s="37">
        <f t="shared" si="0"/>
        <v>2</v>
      </c>
      <c r="G20" s="37">
        <f t="shared" si="0"/>
        <v>24500</v>
      </c>
      <c r="H20" s="38">
        <f t="shared" si="0"/>
        <v>2</v>
      </c>
      <c r="I20" s="37">
        <f t="shared" si="0"/>
        <v>11200</v>
      </c>
    </row>
    <row r="21" spans="2:9" ht="18.95" customHeight="1" thickBot="1" x14ac:dyDescent="0.25">
      <c r="B21" s="40" t="s">
        <v>20</v>
      </c>
      <c r="C21" s="41" t="s">
        <v>21</v>
      </c>
      <c r="D21" s="42">
        <f>SUM(E21/12)</f>
        <v>2975</v>
      </c>
      <c r="E21" s="42">
        <f>SUM(G21,I21)</f>
        <v>35700</v>
      </c>
      <c r="F21" s="43">
        <v>2</v>
      </c>
      <c r="G21" s="42">
        <v>24500</v>
      </c>
      <c r="H21" s="44">
        <v>2</v>
      </c>
      <c r="I21" s="42">
        <v>11200</v>
      </c>
    </row>
    <row r="22" spans="2:9" ht="18.95" hidden="1" customHeight="1" x14ac:dyDescent="0.2">
      <c r="B22" s="40">
        <v>109</v>
      </c>
      <c r="C22" s="41" t="s">
        <v>22</v>
      </c>
      <c r="D22" s="42">
        <f>E22/12</f>
        <v>0</v>
      </c>
      <c r="E22" s="43">
        <v>0</v>
      </c>
      <c r="F22" s="43"/>
      <c r="G22" s="43">
        <v>0</v>
      </c>
      <c r="H22" s="45"/>
      <c r="I22" s="43">
        <v>0</v>
      </c>
    </row>
    <row r="23" spans="2:9" ht="18.95" customHeight="1" thickBot="1" x14ac:dyDescent="0.25">
      <c r="B23" s="35" t="s">
        <v>23</v>
      </c>
      <c r="C23" s="36" t="s">
        <v>24</v>
      </c>
      <c r="D23" s="37">
        <f>SUM(D24:D26)</f>
        <v>91.666666666666671</v>
      </c>
      <c r="E23" s="37">
        <f>SUM(I23,G23)</f>
        <v>1100</v>
      </c>
      <c r="F23" s="46"/>
      <c r="G23" s="37">
        <f>SUM(G24:G26)</f>
        <v>750</v>
      </c>
      <c r="H23" s="38"/>
      <c r="I23" s="37">
        <f>SUM(I24:I26)</f>
        <v>350</v>
      </c>
    </row>
    <row r="24" spans="2:9" ht="18.95" hidden="1" customHeight="1" x14ac:dyDescent="0.2">
      <c r="B24" s="40">
        <v>201</v>
      </c>
      <c r="C24" s="41" t="s">
        <v>25</v>
      </c>
      <c r="D24" s="42">
        <v>0</v>
      </c>
      <c r="E24" s="43">
        <v>0</v>
      </c>
      <c r="F24" s="43"/>
      <c r="G24" s="42">
        <v>0</v>
      </c>
      <c r="H24" s="45"/>
      <c r="I24" s="43">
        <v>0</v>
      </c>
    </row>
    <row r="25" spans="2:9" ht="18.95" customHeight="1" thickBot="1" x14ac:dyDescent="0.25">
      <c r="B25" s="40" t="s">
        <v>26</v>
      </c>
      <c r="C25" s="41" t="s">
        <v>27</v>
      </c>
      <c r="D25" s="42">
        <f>SUM(E25/12)</f>
        <v>91.666666666666671</v>
      </c>
      <c r="E25" s="42">
        <f>SUM(G25,I25)</f>
        <v>1100</v>
      </c>
      <c r="F25" s="43"/>
      <c r="G25" s="42">
        <v>750</v>
      </c>
      <c r="H25" s="44"/>
      <c r="I25" s="42">
        <v>350</v>
      </c>
    </row>
    <row r="26" spans="2:9" ht="18.95" hidden="1" customHeight="1" x14ac:dyDescent="0.2">
      <c r="B26" s="40" t="s">
        <v>28</v>
      </c>
      <c r="C26" s="41" t="s">
        <v>29</v>
      </c>
      <c r="D26" s="42">
        <f>E26/12</f>
        <v>0</v>
      </c>
      <c r="E26" s="42">
        <f>SUM(G26,I26)</f>
        <v>0</v>
      </c>
      <c r="F26" s="43"/>
      <c r="G26" s="43"/>
      <c r="H26" s="45"/>
      <c r="I26" s="43"/>
    </row>
    <row r="27" spans="2:9" ht="18.95" customHeight="1" thickBot="1" x14ac:dyDescent="0.25">
      <c r="B27" s="35" t="s">
        <v>30</v>
      </c>
      <c r="C27" s="36" t="s">
        <v>31</v>
      </c>
      <c r="D27" s="37">
        <f>SUM(D28:D30)</f>
        <v>582.5</v>
      </c>
      <c r="E27" s="37">
        <f>SUM(E28:E30)</f>
        <v>6990</v>
      </c>
      <c r="F27" s="37"/>
      <c r="G27" s="37">
        <f>SUM(G28:G30)</f>
        <v>4800</v>
      </c>
      <c r="H27" s="44"/>
      <c r="I27" s="37">
        <f>SUM(I28:I30)</f>
        <v>2190</v>
      </c>
    </row>
    <row r="28" spans="2:9" ht="18.95" customHeight="1" thickBot="1" x14ac:dyDescent="0.25">
      <c r="B28" s="40" t="s">
        <v>32</v>
      </c>
      <c r="C28" s="41" t="s">
        <v>33</v>
      </c>
      <c r="D28" s="42">
        <f>SUM(E28/12)</f>
        <v>350</v>
      </c>
      <c r="E28" s="42">
        <f>SUM(G28,I28)</f>
        <v>4200</v>
      </c>
      <c r="F28" s="43"/>
      <c r="G28" s="42">
        <v>2900</v>
      </c>
      <c r="H28" s="44"/>
      <c r="I28" s="42">
        <v>1300</v>
      </c>
    </row>
    <row r="29" spans="2:9" ht="18.95" customHeight="1" thickBot="1" x14ac:dyDescent="0.25">
      <c r="B29" s="40" t="s">
        <v>34</v>
      </c>
      <c r="C29" s="41" t="s">
        <v>35</v>
      </c>
      <c r="D29" s="42">
        <f>SUM(E29/12)</f>
        <v>145</v>
      </c>
      <c r="E29" s="42">
        <f>SUM(G29,I29)</f>
        <v>1740</v>
      </c>
      <c r="F29" s="43"/>
      <c r="G29" s="42">
        <v>1200</v>
      </c>
      <c r="H29" s="44"/>
      <c r="I29" s="42">
        <v>540</v>
      </c>
    </row>
    <row r="30" spans="2:9" ht="18.95" customHeight="1" thickBot="1" x14ac:dyDescent="0.25">
      <c r="B30" s="40" t="s">
        <v>36</v>
      </c>
      <c r="C30" s="41" t="s">
        <v>37</v>
      </c>
      <c r="D30" s="42">
        <f>E30/12</f>
        <v>87.5</v>
      </c>
      <c r="E30" s="42">
        <f>SUM(G30,I30)</f>
        <v>1050</v>
      </c>
      <c r="F30" s="43"/>
      <c r="G30" s="42">
        <v>700</v>
      </c>
      <c r="H30" s="45"/>
      <c r="I30" s="42">
        <v>350</v>
      </c>
    </row>
    <row r="31" spans="2:9" ht="16.149999999999999" customHeight="1" thickBot="1" x14ac:dyDescent="0.25">
      <c r="B31" s="35"/>
      <c r="C31" s="36" t="s">
        <v>38</v>
      </c>
      <c r="D31" s="37">
        <f>SUM(D20+D23+D27)</f>
        <v>3649.1666666666665</v>
      </c>
      <c r="E31" s="37">
        <f>SUM(E27,E23,E20)</f>
        <v>43790</v>
      </c>
      <c r="F31" s="46"/>
      <c r="G31" s="37">
        <f>SUM(G27,G23,G20)</f>
        <v>30050</v>
      </c>
      <c r="H31" s="38"/>
      <c r="I31" s="37">
        <f>SUM(I27,I23,I20)</f>
        <v>13740</v>
      </c>
    </row>
    <row r="32" spans="2:9" ht="18.95" customHeight="1" thickBot="1" x14ac:dyDescent="0.25">
      <c r="B32" s="35"/>
      <c r="C32" s="36" t="s">
        <v>39</v>
      </c>
      <c r="D32" s="37">
        <f>SUM(D33:D47)</f>
        <v>2029.9999999999998</v>
      </c>
      <c r="E32" s="37">
        <f>SUM(E34:E43)</f>
        <v>22540</v>
      </c>
      <c r="F32" s="37"/>
      <c r="G32" s="37">
        <f>SUM(G34:G43)</f>
        <v>0</v>
      </c>
      <c r="H32" s="37"/>
      <c r="I32" s="37">
        <f>SUM(I34:I43)</f>
        <v>22540</v>
      </c>
    </row>
    <row r="33" spans="2:9" ht="18.95" hidden="1" customHeight="1" x14ac:dyDescent="0.2">
      <c r="B33" s="40">
        <v>1013</v>
      </c>
      <c r="C33" s="41" t="s">
        <v>40</v>
      </c>
      <c r="D33" s="42">
        <f t="shared" ref="D33:D47" si="1">SUM(E33/12)</f>
        <v>0</v>
      </c>
      <c r="E33" s="43">
        <f>SUM(G33,I33)</f>
        <v>0</v>
      </c>
      <c r="F33" s="43"/>
      <c r="G33" s="43">
        <v>0</v>
      </c>
      <c r="H33" s="45"/>
      <c r="I33" s="45"/>
    </row>
    <row r="34" spans="2:9" ht="18.95" customHeight="1" thickBot="1" x14ac:dyDescent="0.25">
      <c r="B34" s="40" t="s">
        <v>41</v>
      </c>
      <c r="C34" s="41" t="s">
        <v>42</v>
      </c>
      <c r="D34" s="42">
        <f>SUM(E34/12)</f>
        <v>741.66666666666663</v>
      </c>
      <c r="E34" s="43">
        <f>SUM(G34,I34)</f>
        <v>8900</v>
      </c>
      <c r="F34" s="43"/>
      <c r="G34" s="43"/>
      <c r="H34" s="45"/>
      <c r="I34" s="45">
        <v>8900</v>
      </c>
    </row>
    <row r="35" spans="2:9" ht="18.95" customHeight="1" thickBot="1" x14ac:dyDescent="0.25">
      <c r="B35" s="40" t="s">
        <v>43</v>
      </c>
      <c r="C35" s="41" t="s">
        <v>44</v>
      </c>
      <c r="D35" s="42">
        <f t="shared" si="1"/>
        <v>51.666666666666664</v>
      </c>
      <c r="E35" s="43">
        <f t="shared" ref="E35:E47" si="2">SUM(G35,I35)</f>
        <v>620</v>
      </c>
      <c r="F35" s="43"/>
      <c r="G35" s="43"/>
      <c r="H35" s="45"/>
      <c r="I35" s="45">
        <v>620</v>
      </c>
    </row>
    <row r="36" spans="2:9" ht="18.95" customHeight="1" thickBot="1" x14ac:dyDescent="0.25">
      <c r="B36" s="40"/>
      <c r="C36" s="41" t="s">
        <v>45</v>
      </c>
      <c r="D36" s="42">
        <f>SUM(E36/12)</f>
        <v>650</v>
      </c>
      <c r="E36" s="43">
        <f>SUM(G36,I36)</f>
        <v>7800</v>
      </c>
      <c r="F36" s="43"/>
      <c r="G36" s="43"/>
      <c r="H36" s="45"/>
      <c r="I36" s="45">
        <v>7800</v>
      </c>
    </row>
    <row r="37" spans="2:9" ht="18.95" customHeight="1" thickBot="1" x14ac:dyDescent="0.25">
      <c r="B37" s="40"/>
      <c r="C37" s="41" t="s">
        <v>46</v>
      </c>
      <c r="D37" s="42">
        <f t="shared" si="1"/>
        <v>216.66666666666666</v>
      </c>
      <c r="E37" s="43">
        <f t="shared" si="2"/>
        <v>2600</v>
      </c>
      <c r="F37" s="43"/>
      <c r="G37" s="43"/>
      <c r="H37" s="45"/>
      <c r="I37" s="45">
        <v>2600</v>
      </c>
    </row>
    <row r="38" spans="2:9" ht="18.95" customHeight="1" thickBot="1" x14ac:dyDescent="0.25">
      <c r="B38" s="40" t="s">
        <v>47</v>
      </c>
      <c r="C38" s="41" t="s">
        <v>48</v>
      </c>
      <c r="D38" s="42">
        <f>SUM(E38/12)</f>
        <v>91.666666666666671</v>
      </c>
      <c r="E38" s="43">
        <f>SUM(G38,I38)</f>
        <v>1100</v>
      </c>
      <c r="F38" s="43"/>
      <c r="G38" s="43"/>
      <c r="H38" s="45"/>
      <c r="I38" s="45">
        <v>1100</v>
      </c>
    </row>
    <row r="39" spans="2:9" ht="25.5" customHeight="1" thickBot="1" x14ac:dyDescent="0.25">
      <c r="B39" s="40"/>
      <c r="C39" s="41" t="s">
        <v>49</v>
      </c>
      <c r="D39" s="42">
        <f t="shared" si="1"/>
        <v>43.333333333333336</v>
      </c>
      <c r="E39" s="43">
        <f t="shared" si="2"/>
        <v>520</v>
      </c>
      <c r="F39" s="43"/>
      <c r="G39" s="43"/>
      <c r="H39" s="45"/>
      <c r="I39" s="45">
        <v>520</v>
      </c>
    </row>
    <row r="40" spans="2:9" ht="18.95" customHeight="1" thickBot="1" x14ac:dyDescent="0.25">
      <c r="B40" s="40" t="s">
        <v>50</v>
      </c>
      <c r="C40" s="41" t="s">
        <v>51</v>
      </c>
      <c r="D40" s="42">
        <f>SUM(E40/12)</f>
        <v>65</v>
      </c>
      <c r="E40" s="43">
        <f>SUM(G40,I40)</f>
        <v>780</v>
      </c>
      <c r="F40" s="43"/>
      <c r="G40" s="43"/>
      <c r="H40" s="45"/>
      <c r="I40" s="45">
        <v>780</v>
      </c>
    </row>
    <row r="41" spans="2:9" ht="18.95" hidden="1" customHeight="1" x14ac:dyDescent="0.2">
      <c r="B41" s="40">
        <v>1051</v>
      </c>
      <c r="C41" s="41" t="s">
        <v>52</v>
      </c>
      <c r="D41" s="42">
        <f t="shared" si="1"/>
        <v>0</v>
      </c>
      <c r="E41" s="43">
        <f t="shared" si="2"/>
        <v>0</v>
      </c>
      <c r="F41" s="43"/>
      <c r="G41" s="43"/>
      <c r="H41" s="45"/>
      <c r="I41" s="45"/>
    </row>
    <row r="42" spans="2:9" ht="18.95" hidden="1" customHeight="1" x14ac:dyDescent="0.2">
      <c r="B42" s="40">
        <v>1098</v>
      </c>
      <c r="C42" s="41" t="s">
        <v>53</v>
      </c>
      <c r="D42" s="42">
        <f t="shared" si="1"/>
        <v>0</v>
      </c>
      <c r="E42" s="43">
        <f t="shared" si="2"/>
        <v>0</v>
      </c>
      <c r="F42" s="43"/>
      <c r="G42" s="43"/>
      <c r="H42" s="45"/>
      <c r="I42" s="45"/>
    </row>
    <row r="43" spans="2:9" ht="18.95" customHeight="1" thickBot="1" x14ac:dyDescent="0.25">
      <c r="B43" s="40" t="s">
        <v>54</v>
      </c>
      <c r="C43" s="41" t="s">
        <v>55</v>
      </c>
      <c r="D43" s="42">
        <f t="shared" si="1"/>
        <v>18.333333333333332</v>
      </c>
      <c r="E43" s="43">
        <f t="shared" si="2"/>
        <v>220</v>
      </c>
      <c r="F43" s="43"/>
      <c r="G43" s="43"/>
      <c r="H43" s="45"/>
      <c r="I43" s="45">
        <v>220</v>
      </c>
    </row>
    <row r="44" spans="2:9" ht="28.15" customHeight="1" thickBot="1" x14ac:dyDescent="0.25">
      <c r="B44" s="35" t="s">
        <v>56</v>
      </c>
      <c r="C44" s="36" t="s">
        <v>57</v>
      </c>
      <c r="D44" s="42"/>
      <c r="E44" s="46">
        <f>SUM(E45:E46)</f>
        <v>1820</v>
      </c>
      <c r="F44" s="46"/>
      <c r="G44" s="46">
        <f>SUM(G45:G46)</f>
        <v>0</v>
      </c>
      <c r="H44" s="47"/>
      <c r="I44" s="47">
        <f>SUM(I45:I46)</f>
        <v>1820</v>
      </c>
    </row>
    <row r="45" spans="2:9" ht="18.95" customHeight="1" thickBot="1" x14ac:dyDescent="0.25">
      <c r="B45" s="40" t="s">
        <v>58</v>
      </c>
      <c r="C45" s="41" t="s">
        <v>59</v>
      </c>
      <c r="D45" s="42">
        <f t="shared" si="1"/>
        <v>18.333333333333332</v>
      </c>
      <c r="E45" s="43">
        <f t="shared" si="2"/>
        <v>220</v>
      </c>
      <c r="F45" s="43"/>
      <c r="G45" s="43"/>
      <c r="H45" s="45"/>
      <c r="I45" s="45">
        <v>220</v>
      </c>
    </row>
    <row r="46" spans="2:9" ht="18.95" customHeight="1" thickBot="1" x14ac:dyDescent="0.25">
      <c r="B46" s="40" t="s">
        <v>60</v>
      </c>
      <c r="C46" s="41" t="s">
        <v>61</v>
      </c>
      <c r="D46" s="42">
        <f t="shared" si="1"/>
        <v>133.33333333333334</v>
      </c>
      <c r="E46" s="43">
        <f t="shared" si="2"/>
        <v>1600</v>
      </c>
      <c r="F46" s="43"/>
      <c r="G46" s="43"/>
      <c r="H46" s="45"/>
      <c r="I46" s="45">
        <v>1600</v>
      </c>
    </row>
    <row r="47" spans="2:9" ht="18.95" hidden="1" customHeight="1" thickBot="1" x14ac:dyDescent="0.25">
      <c r="B47" s="48">
        <v>1981</v>
      </c>
      <c r="C47" s="41" t="s">
        <v>61</v>
      </c>
      <c r="D47" s="42">
        <f t="shared" si="1"/>
        <v>0</v>
      </c>
      <c r="E47" s="43">
        <f t="shared" si="2"/>
        <v>0</v>
      </c>
      <c r="F47" s="43"/>
      <c r="G47" s="43"/>
      <c r="H47" s="45"/>
      <c r="I47" s="45"/>
    </row>
    <row r="48" spans="2:9" ht="18.95" customHeight="1" thickBot="1" x14ac:dyDescent="0.25">
      <c r="B48" s="49" t="s">
        <v>62</v>
      </c>
      <c r="C48" s="50"/>
      <c r="D48" s="37">
        <f>SUM(D31:D32)</f>
        <v>5679.1666666666661</v>
      </c>
      <c r="E48" s="51">
        <f>SUM(E31+E32+E44)</f>
        <v>68150</v>
      </c>
      <c r="F48" s="51">
        <f>SUM(F31+F32+F44)</f>
        <v>0</v>
      </c>
      <c r="G48" s="51">
        <f>SUM(G31+G32+G44)</f>
        <v>30050</v>
      </c>
      <c r="H48" s="51">
        <f>SUM(H31+H32+H44)</f>
        <v>0</v>
      </c>
      <c r="I48" s="51">
        <f>SUM(I31+I32+I44)</f>
        <v>38100</v>
      </c>
    </row>
    <row r="49" spans="1:9" ht="13.5" hidden="1" customHeight="1" thickBot="1" x14ac:dyDescent="0.25">
      <c r="B49" s="52" t="s">
        <v>63</v>
      </c>
      <c r="C49" s="28"/>
      <c r="D49" s="53"/>
      <c r="E49" s="34"/>
      <c r="F49" s="34"/>
      <c r="G49" s="53"/>
      <c r="H49" s="54"/>
      <c r="I49" s="55"/>
    </row>
    <row r="50" spans="1:9" ht="24.75" hidden="1" customHeight="1" thickBot="1" x14ac:dyDescent="0.25">
      <c r="B50" s="56"/>
      <c r="C50" s="57" t="s">
        <v>64</v>
      </c>
      <c r="D50" s="54"/>
      <c r="E50" s="54">
        <f>SUM(G50,I50)</f>
        <v>1200</v>
      </c>
      <c r="F50" s="54"/>
      <c r="G50" s="58">
        <v>1200</v>
      </c>
      <c r="H50" s="54"/>
      <c r="I50" s="55"/>
    </row>
    <row r="51" spans="1:9" x14ac:dyDescent="0.2">
      <c r="G51" s="3"/>
    </row>
    <row r="52" spans="1:9" s="8" customFormat="1" ht="14.25" x14ac:dyDescent="0.2">
      <c r="A52" s="3"/>
      <c r="B52" s="59" t="s">
        <v>65</v>
      </c>
      <c r="C52" s="3"/>
      <c r="D52" s="3"/>
      <c r="E52" s="6"/>
      <c r="F52" s="3"/>
      <c r="G52" s="3"/>
      <c r="H52" s="60" t="s">
        <v>66</v>
      </c>
      <c r="I52" s="3"/>
    </row>
    <row r="53" spans="1:9" s="8" customFormat="1" ht="15" x14ac:dyDescent="0.25">
      <c r="A53" s="3"/>
      <c r="B53" s="61" t="s">
        <v>5</v>
      </c>
      <c r="C53" s="62"/>
      <c r="D53" s="3"/>
      <c r="E53" s="3"/>
      <c r="F53" s="3"/>
      <c r="G53" s="3"/>
      <c r="H53" s="60" t="s">
        <v>67</v>
      </c>
      <c r="I53" s="3"/>
    </row>
    <row r="54" spans="1:9" ht="15" x14ac:dyDescent="0.25">
      <c r="B54" s="61" t="s">
        <v>68</v>
      </c>
      <c r="C54" s="62"/>
      <c r="D54" s="60" t="s">
        <v>66</v>
      </c>
      <c r="E54" s="60"/>
      <c r="G54" s="3"/>
      <c r="H54" s="60" t="s">
        <v>69</v>
      </c>
    </row>
    <row r="55" spans="1:9" ht="15" x14ac:dyDescent="0.2">
      <c r="B55" s="63"/>
      <c r="C55" s="64"/>
      <c r="D55" s="60" t="s">
        <v>67</v>
      </c>
      <c r="E55" s="64"/>
      <c r="G55" s="3"/>
    </row>
    <row r="56" spans="1:9" ht="15" x14ac:dyDescent="0.2">
      <c r="B56" s="65" t="s">
        <v>70</v>
      </c>
      <c r="C56" s="64"/>
      <c r="D56" s="60" t="s">
        <v>69</v>
      </c>
      <c r="E56" s="66"/>
      <c r="G56" s="3"/>
    </row>
    <row r="57" spans="1:9" x14ac:dyDescent="0.2">
      <c r="B57" s="67" t="s">
        <v>71</v>
      </c>
      <c r="C57" s="62"/>
    </row>
    <row r="58" spans="1:9" x14ac:dyDescent="0.2">
      <c r="B58" s="67" t="s">
        <v>72</v>
      </c>
      <c r="C58" s="62"/>
    </row>
  </sheetData>
  <mergeCells count="13">
    <mergeCell ref="B49:C49"/>
    <mergeCell ref="B18:B19"/>
    <mergeCell ref="C18:C19"/>
    <mergeCell ref="D18:E18"/>
    <mergeCell ref="F18:G18"/>
    <mergeCell ref="H18:I18"/>
    <mergeCell ref="B48:C48"/>
    <mergeCell ref="B1:I1"/>
    <mergeCell ref="B2:I2"/>
    <mergeCell ref="H3:I3"/>
    <mergeCell ref="B14:I14"/>
    <mergeCell ref="B15:I15"/>
    <mergeCell ref="B16:I16"/>
  </mergeCells>
  <pageMargins left="0.59055118110236227" right="0.35433070866141736" top="0" bottom="0" header="0" footer="0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2026-08-28T10:33:14Z</dcterms:created>
  <dcterms:modified xsi:type="dcterms:W3CDTF">2026-08-28T10:34:07Z</dcterms:modified>
</cp:coreProperties>
</file>